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290" yWindow="-20" windowWidth="19420" windowHeight="11020" activeTab="1"/>
  </bookViews>
  <sheets>
    <sheet name="Instructions" sheetId="5" r:id="rId1"/>
    <sheet name="Cost Recovery" sheetId="4" r:id="rId2"/>
    <sheet name="QuickBooks" sheetId="6" r:id="rId3"/>
  </sheets>
  <calcPr calcId="145621"/>
</workbook>
</file>

<file path=xl/calcChain.xml><?xml version="1.0" encoding="utf-8"?>
<calcChain xmlns="http://schemas.openxmlformats.org/spreadsheetml/2006/main">
  <c r="D30" i="4" l="1"/>
  <c r="N11" i="4"/>
  <c r="I11" i="4"/>
  <c r="B6" i="4"/>
  <c r="D29" i="4" s="1"/>
  <c r="I12" i="4" l="1"/>
  <c r="B23" i="4" s="1"/>
  <c r="B22" i="4" l="1"/>
  <c r="B24" i="4"/>
</calcChain>
</file>

<file path=xl/sharedStrings.xml><?xml version="1.0" encoding="utf-8"?>
<sst xmlns="http://schemas.openxmlformats.org/spreadsheetml/2006/main" count="177" uniqueCount="164">
  <si>
    <t>Resource Consumption Values</t>
  </si>
  <si>
    <t>Start Value</t>
  </si>
  <si>
    <t>Start Date</t>
  </si>
  <si>
    <t>End Date</t>
  </si>
  <si>
    <t>Ending Value</t>
  </si>
  <si>
    <t>Value Consumed</t>
  </si>
  <si>
    <t>Estimated Use</t>
  </si>
  <si>
    <t>Unit</t>
  </si>
  <si>
    <t>1 Hour</t>
  </si>
  <si>
    <t>Day</t>
  </si>
  <si>
    <t>Week</t>
  </si>
  <si>
    <t>Month</t>
  </si>
  <si>
    <t>Estimate Use</t>
  </si>
  <si>
    <t>Actual Cost</t>
  </si>
  <si>
    <t>Operated</t>
  </si>
  <si>
    <t>Standby</t>
  </si>
  <si>
    <t>Idle</t>
  </si>
  <si>
    <t>Costs of Ownership</t>
  </si>
  <si>
    <t>Insurance</t>
  </si>
  <si>
    <t>Taxes/License</t>
  </si>
  <si>
    <t>Inspection</t>
  </si>
  <si>
    <t>Storage</t>
  </si>
  <si>
    <t>Overhaul</t>
  </si>
  <si>
    <t>Financing</t>
  </si>
  <si>
    <t>Cost of Capital</t>
  </si>
  <si>
    <t>Other Cost</t>
  </si>
  <si>
    <t>Ownership Total</t>
  </si>
  <si>
    <t>Ownership Rate</t>
  </si>
  <si>
    <t>Miles</t>
  </si>
  <si>
    <t>1 Mile</t>
  </si>
  <si>
    <t>Costs of Operation</t>
  </si>
  <si>
    <t>Fuel and Oil</t>
  </si>
  <si>
    <t>Oil Change</t>
  </si>
  <si>
    <t>Fluid Change</t>
  </si>
  <si>
    <t>Maintenance</t>
  </si>
  <si>
    <t>Tires</t>
  </si>
  <si>
    <t>Minor Repairs</t>
  </si>
  <si>
    <t>Cost Recovery</t>
  </si>
  <si>
    <t>Operting Total</t>
  </si>
  <si>
    <t>Mobilazation Rate</t>
  </si>
  <si>
    <t>using to measure the recovery rate—usually one year.</t>
  </si>
  <si>
    <t>• Start Value represents the current street value.</t>
  </si>
  <si>
    <t>• Ending Value represents an estimate of the equipment’s worth</t>
  </si>
  <si>
    <t>at the end of the resource consumption period.</t>
  </si>
  <si>
    <t>• Consumed value does not equal depreciation.</t>
  </si>
  <si>
    <t>• To determine estimated use look at previous equipment</t>
  </si>
  <si>
    <t>records spanning the same amount of time as the resource</t>
  </si>
  <si>
    <t>consumption period. Or calculate usage based on anticipated</t>
  </si>
  <si>
    <t>workload.</t>
  </si>
  <si>
    <t>• Use only time actually used, ownership costs already include</t>
  </si>
  <si>
    <t>idle time.</t>
  </si>
  <si>
    <t>Resource consumption period is the length of time you are</t>
  </si>
  <si>
    <t>• Do not include transport time as most job estimates include</t>
  </si>
  <si>
    <t>mobilization as a separate item</t>
  </si>
  <si>
    <t>• The Ownership Rate is derived from the Value Consumed</t>
  </si>
  <si>
    <t>amount divided by the Estimated Use.</t>
  </si>
  <si>
    <t>These costs can relate to cost codes. If you set up costs codes to</t>
  </si>
  <si>
    <t>expenses are incurred so that you can compare the actual costs</t>
  </si>
  <si>
    <t>for the consumption period to your estimated cost.</t>
  </si>
  <si>
    <t>Where do you find these values?</t>
  </si>
  <si>
    <t>Insurance—insurance policy or prior year info</t>
  </si>
  <si>
    <t>Tax/License—prior year info</t>
  </si>
  <si>
    <t>Inspections—prior year info</t>
  </si>
  <si>
    <t>Storage—rental rate divided by value of equipment stored</t>
  </si>
  <si>
    <t>Overhaul—cost of major repair work or use an average</t>
  </si>
  <si>
    <t>Cost of Capital—By investing in equipment you have given up</t>
  </si>
  <si>
    <t>the ability to earn money through other investments. Multiply</t>
  </si>
  <si>
    <t>the average equity in the equipment for the resource</t>
  </si>
  <si>
    <t>consumption period by the average yield you could get on a</t>
  </si>
  <si>
    <t>certificate of deposit.</t>
  </si>
  <si>
    <t>• Costs of Ownership are calculated by the Resource</t>
  </si>
  <si>
    <t>Consumption period (start date and end date). In the case of</t>
  </si>
  <si>
    <t>this example, one year.</t>
  </si>
  <si>
    <t>• The Value Consumed plus the Ownership Total divided by</t>
  </si>
  <si>
    <t>Estimated Use equals the Ownership Rate.</t>
  </si>
  <si>
    <t>• The Costs of Operation are calculated by unit in the estimated</t>
  </si>
  <si>
    <t>use.</t>
  </si>
  <si>
    <t>Costs of operation</t>
  </si>
  <si>
    <t>• Enter the cost to operate on a per unit basis using historical</t>
  </si>
  <si>
    <t>costs or manufacturers owner’s manual rates.</t>
  </si>
  <si>
    <t>• Include labor costs for fueling and maintenance but not the</t>
  </si>
  <si>
    <t>labor cost for operation</t>
  </si>
  <si>
    <t>Cost Recovery Rate</t>
  </si>
  <si>
    <t>recovery rate. The user needs to look at these rates to see if they</t>
  </si>
  <si>
    <t>seem appropriate, if not the user may need to adjust any of the</t>
  </si>
  <si>
    <t>numbers entered.</t>
  </si>
  <si>
    <t>The user may then enter the same numbers in the cost recovery</t>
  </si>
  <si>
    <t>rate column at the bottom of the screen or may want to round the</t>
  </si>
  <si>
    <t>numbers off or round up or down depending on the actual rate the</t>
  </si>
  <si>
    <t>user wants costed to the jobs.</t>
  </si>
  <si>
    <t>match these items, the spreadseet will track each of these as</t>
  </si>
  <si>
    <t>The spreadseet calculates the actual costs per hour for the cost</t>
  </si>
  <si>
    <t>The user should review these cost recovery rates periodically. All</t>
  </si>
  <si>
    <t>of the numbers entered for ownership costs and costs of operation</t>
  </si>
  <si>
    <t>should be compared to the actual costs incurred to see if the</t>
  </si>
  <si>
    <t>estimated amounts are accurate.</t>
  </si>
  <si>
    <t>These comparisons should be done quarterly, semi-annually or</t>
  </si>
  <si>
    <t>annually, but keep in mind that some of the costs do not occur on</t>
  </si>
  <si>
    <t>a regular basis such as major repairs insurance actual costs etc.</t>
  </si>
  <si>
    <t>so that comparisons may be off because of the timing differences.</t>
  </si>
  <si>
    <t>Financing—amortization tables/Loan Manager</t>
  </si>
  <si>
    <t>Setup in QuickBooks</t>
  </si>
  <si>
    <t>Setup</t>
  </si>
  <si>
    <r>
      <t>1.</t>
    </r>
    <r>
      <rPr>
        <sz val="7"/>
        <color rgb="FF000000"/>
        <rFont val="Times New Roman"/>
        <family val="1"/>
      </rPr>
      <t xml:space="preserve">   </t>
    </r>
    <r>
      <rPr>
        <sz val="12"/>
        <color rgb="FF000000"/>
        <rFont val="Verdana"/>
        <family val="2"/>
      </rPr>
      <t>Make a list of each piece of equipment that you wish to track and determine their hourly cost to operate</t>
    </r>
  </si>
  <si>
    <r>
      <t>2.</t>
    </r>
    <r>
      <rPr>
        <sz val="7"/>
        <color rgb="FF000000"/>
        <rFont val="Times New Roman"/>
        <family val="1"/>
      </rPr>
      <t xml:space="preserve">   </t>
    </r>
    <r>
      <rPr>
        <sz val="12"/>
        <color rgb="FF000000"/>
        <rFont val="Verdana"/>
        <family val="2"/>
      </rPr>
      <t xml:space="preserve">In QuickBooks, using the Vendor List; set up each piece of equipment as a vendor suggest name like zz </t>
    </r>
    <r>
      <rPr>
        <sz val="12"/>
        <color rgb="FF1F497D"/>
        <rFont val="Verdana"/>
        <family val="2"/>
      </rPr>
      <t>dump truck</t>
    </r>
  </si>
  <si>
    <t xml:space="preserve">3. In your QuickBooks Chart of Accounts verify that you currently have an account to track your equipment costs; this should be a  Cost of Goods Sold Account. </t>
  </si>
  <si>
    <t>4. In your QuickBooks Item List, set up each piece of equipment as a Service Item; making it a “double sided” item by checking the box that says “This service is used in assemblies or is performed by a subcontractor or partner”. (The wording for this will vary depending upon your version of</t>
  </si>
  <si>
    <t>QuickBooks).</t>
  </si>
  <si>
    <t>a. In the Cost box, enter the hourly rate that it costs you to run this piece of Equipment</t>
  </si>
  <si>
    <t>b. In the Expense Account, use the drop down list to select the account from Item #3 above</t>
  </si>
  <si>
    <t>c. In the Description on Sales Transactions box, enter something like “[Equipment name] hourly rate”</t>
  </si>
  <si>
    <t>d. In the Sales Price Box, enter the standard hourly rate that you charge your customers for the use of this piece of equipment</t>
  </si>
  <si>
    <t>e. Select the appropriate Tax Code</t>
  </si>
  <si>
    <t>f. In the Income Account, use the drop down list to select your usual income account</t>
  </si>
  <si>
    <t>5. Repeat steps 2-4 for each piece of Equipment that you are going to track.</t>
  </si>
  <si>
    <t>Now that you have all of your pieces of equipment setup; we are ready to put this into place.</t>
  </si>
  <si>
    <t>1. Start with a Weekly Timesheet, and select the piece of Equipment from the Name dropdown list</t>
  </si>
  <si>
    <t>2. From the Customer: Job dropdown list, select the Job that this piece of equipment was used on</t>
  </si>
  <si>
    <t>3. From the Service Item dropdown list, select the appropriate equipment item that you set up in Step #4 above</t>
  </si>
  <si>
    <t>4. Enter the hours per day that the piece of equipment was operated</t>
  </si>
  <si>
    <t>5. If you will be pulling this onto an Invoice leave the little invoice icon in the last column alone, if not click on the invoice icon to “x” it out.</t>
  </si>
  <si>
    <t>By entering the time in the timesheet, these hours will now appear in your Jobs, Time, and Mileage Reports.</t>
  </si>
  <si>
    <t>1. Choose to Enter Bills.</t>
  </si>
  <si>
    <t>2. Select the Vendor or Other Name entry that you created for this piece of Equipment</t>
  </si>
  <si>
    <t>3. A message box will appear that says “This name has time data in the company file. Do you want this check or bill to represent time worked?” You should select Yes</t>
  </si>
  <si>
    <t>4. Another message box will appear asking you to “Select time period for which you want to pay”,</t>
  </si>
  <si>
    <t>enter the dates for the work week and select OK</t>
  </si>
  <si>
    <t>5. All of the time entries will populate the Items Tab on the Enter Bill Screen and you will see the total</t>
  </si>
  <si>
    <t>amount of the costs for the time period that you chose.</t>
  </si>
  <si>
    <t>6. Switch to the Expenses Tab</t>
  </si>
  <si>
    <t xml:space="preserve">7. Select the Account that you created in Step #3 in the Setup section and enter the full amount as </t>
  </si>
  <si>
    <t>negative entry – thus creating a $0 bill</t>
  </si>
  <si>
    <t xml:space="preserve">8. This has no negative effect on your Profit &amp; Loss Reports </t>
  </si>
  <si>
    <t>A couple of things to keep in mind.</t>
  </si>
  <si>
    <t>1. If you want the job costs to fall into the week that the equipment was actually on the job you need to enter the bill to record the costs on the last day of that week.</t>
  </si>
  <si>
    <t>2. If you have several pieces of equipment that you wish to track in this manner, it will add to the growth speed of your QuickBooks file, should not be an issue in Enterprise</t>
  </si>
  <si>
    <t>3. You have to diligently follow all of the steps contained in this document and periodically review your Open Payables Report to make sure that you have not forgotten to 0 out the bill.</t>
  </si>
  <si>
    <t>© 2000-2005 Sunburst Software Solutions, Inc. All rights reserved. No part of the contents of this newsletter may be</t>
  </si>
  <si>
    <t>reproduced in any form or by any means (including electronic storage and retrieval or translation into any foreign</t>
  </si>
  <si>
    <t>language) with</t>
  </si>
  <si>
    <t>Item</t>
  </si>
  <si>
    <t>Description</t>
  </si>
  <si>
    <t>Type</t>
  </si>
  <si>
    <t>Cost</t>
  </si>
  <si>
    <t>Price</t>
  </si>
  <si>
    <t>determine</t>
  </si>
  <si>
    <t>Fixed Assets:Equipment Job Cost</t>
  </si>
  <si>
    <t>Equipment Job Cost - Do Not Post</t>
  </si>
  <si>
    <t>Service</t>
  </si>
  <si>
    <t>Fixed Assets:Equipment Job Cost:Caterpillar 305 CR 2004</t>
  </si>
  <si>
    <t>2004 Caterpillar 305CR Mini Excavator..Do Not Post</t>
  </si>
  <si>
    <t>Fixed Assets:Equipment Job Cost:Caterpillar 305 CR 2004:Depreciation</t>
  </si>
  <si>
    <t>Cat Depreciation</t>
  </si>
  <si>
    <t>Fixed Assets:Equipment Job Cost:Caterpillar 305 CR 2004:Interest</t>
  </si>
  <si>
    <t>Cat Interest</t>
  </si>
  <si>
    <t>Fixed Assets:Equipment Job Cost:Caterpillar 305 CR 2004: Fuel &amp; Oil</t>
  </si>
  <si>
    <t>Cat Fuel</t>
  </si>
  <si>
    <t>Fixed Assets:Equipment Job Cost:Caterpillar 305 CR 2004: Insurance</t>
  </si>
  <si>
    <t>Fixed Assets:Equipment Job Cost:Caterpillar 305 CR 2004: Repairs</t>
  </si>
  <si>
    <t>Cat Repairs</t>
  </si>
  <si>
    <t>Fixed Assets:Equipment Job Cost:Caterpillar 305 CR 2004:  Overhaul</t>
  </si>
  <si>
    <t>Cat Overhaul</t>
  </si>
  <si>
    <t>Fixed Assets:Equipment Job Cost:Caterpillar 305 CR 2004:Operating Cost</t>
  </si>
  <si>
    <t>Cat Operating Cost</t>
  </si>
</sst>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Calibri"/>
      <family val="2"/>
      <scheme val="minor"/>
    </font>
    <font>
      <b/>
      <sz val="12"/>
      <color theme="1"/>
      <name val="Arial"/>
      <family val="2"/>
    </font>
    <font>
      <b/>
      <sz val="11"/>
      <color theme="1"/>
      <name val="Calibri"/>
      <family val="2"/>
      <scheme val="minor"/>
    </font>
    <font>
      <sz val="11"/>
      <color rgb="FF002060"/>
      <name val="Verdana"/>
      <family val="2"/>
    </font>
    <font>
      <sz val="12"/>
      <color rgb="FF000000"/>
      <name val="Verdana"/>
      <family val="2"/>
    </font>
    <font>
      <sz val="7"/>
      <color rgb="FF000000"/>
      <name val="Times New Roman"/>
      <family val="1"/>
    </font>
    <font>
      <sz val="12"/>
      <color rgb="FF1F497D"/>
      <name val="Verdana"/>
      <family val="2"/>
    </font>
    <font>
      <sz val="8"/>
      <color rgb="FFFFFFFF"/>
      <name val="TTE1775868t00"/>
    </font>
    <font>
      <sz val="10"/>
      <color theme="1"/>
      <name val="Times New Roman"/>
      <family val="1"/>
    </font>
    <font>
      <b/>
      <sz val="8"/>
      <color rgb="FF000000"/>
      <name val="Arial"/>
      <family val="2"/>
    </font>
    <font>
      <sz val="9"/>
      <color rgb="FF002060"/>
      <name val="Arial"/>
      <family val="2"/>
    </font>
    <font>
      <sz val="8"/>
      <color rgb="FF000000"/>
      <name val="Arial"/>
      <family val="2"/>
    </font>
  </fonts>
  <fills count="4">
    <fill>
      <patternFill patternType="none"/>
    </fill>
    <fill>
      <patternFill patternType="gray125"/>
    </fill>
    <fill>
      <patternFill patternType="solid">
        <fgColor theme="0"/>
        <bgColor indexed="64"/>
      </patternFill>
    </fill>
    <fill>
      <gradientFill degree="90">
        <stop position="0">
          <color theme="0"/>
        </stop>
        <stop position="1">
          <color theme="2"/>
        </stop>
      </gradientFill>
    </fill>
  </fills>
  <borders count="3">
    <border>
      <left/>
      <right/>
      <top/>
      <bottom/>
      <diagonal/>
    </border>
    <border>
      <left/>
      <right/>
      <top/>
      <bottom style="thick">
        <color indexed="64"/>
      </bottom>
      <diagonal/>
    </border>
    <border>
      <left/>
      <right/>
      <top style="thick">
        <color indexed="64"/>
      </top>
      <bottom/>
      <diagonal/>
    </border>
  </borders>
  <cellStyleXfs count="1">
    <xf numFmtId="0" fontId="0" fillId="0" borderId="0"/>
  </cellStyleXfs>
  <cellXfs count="26">
    <xf numFmtId="0" fontId="0" fillId="0" borderId="0" xfId="0"/>
    <xf numFmtId="0" fontId="1" fillId="0" borderId="0" xfId="0" applyFont="1"/>
    <xf numFmtId="2" fontId="0" fillId="0" borderId="0" xfId="0" applyNumberFormat="1"/>
    <xf numFmtId="4" fontId="0" fillId="2" borderId="0" xfId="0" applyNumberFormat="1" applyFill="1" applyProtection="1"/>
    <xf numFmtId="2" fontId="0" fillId="3" borderId="0" xfId="0" applyNumberFormat="1" applyFill="1"/>
    <xf numFmtId="14" fontId="0" fillId="3" borderId="0" xfId="0" applyNumberFormat="1" applyFill="1" applyProtection="1">
      <protection locked="0"/>
    </xf>
    <xf numFmtId="4" fontId="0" fillId="3" borderId="0" xfId="0" applyNumberFormat="1" applyFill="1" applyProtection="1">
      <protection locked="0"/>
    </xf>
    <xf numFmtId="0" fontId="0" fillId="0" borderId="0" xfId="0" applyProtection="1">
      <protection hidden="1"/>
    </xf>
    <xf numFmtId="2" fontId="0" fillId="0" borderId="0" xfId="0" applyNumberFormat="1" applyProtection="1">
      <protection hidden="1"/>
    </xf>
    <xf numFmtId="0" fontId="0" fillId="3" borderId="0" xfId="0" applyFill="1" applyAlignment="1" applyProtection="1">
      <alignment horizontal="right"/>
      <protection locked="0"/>
    </xf>
    <xf numFmtId="0" fontId="0" fillId="3" borderId="0" xfId="0" applyFill="1" applyProtection="1">
      <protection locked="0"/>
    </xf>
    <xf numFmtId="2" fontId="0" fillId="3" borderId="0" xfId="0" applyNumberFormat="1" applyFill="1" applyProtection="1">
      <protection locked="0"/>
    </xf>
    <xf numFmtId="0" fontId="2" fillId="0" borderId="0" xfId="0" applyFont="1"/>
    <xf numFmtId="0" fontId="4" fillId="0" borderId="0" xfId="0" applyFont="1" applyAlignment="1">
      <alignment vertical="center"/>
    </xf>
    <xf numFmtId="0" fontId="4" fillId="0" borderId="0" xfId="0" applyFont="1" applyAlignment="1">
      <alignment horizontal="left" vertical="center" indent="4"/>
    </xf>
    <xf numFmtId="0" fontId="4" fillId="0" borderId="0" xfId="0" applyFont="1" applyAlignment="1">
      <alignment horizontal="left" vertical="center" indent="2"/>
    </xf>
    <xf numFmtId="0" fontId="4" fillId="0" borderId="0" xfId="0" applyFont="1" applyAlignment="1">
      <alignment horizontal="left" vertical="center" indent="9"/>
    </xf>
    <xf numFmtId="0" fontId="7" fillId="0" borderId="0" xfId="0" applyFont="1" applyAlignment="1">
      <alignment vertical="center"/>
    </xf>
    <xf numFmtId="0" fontId="8" fillId="0" borderId="0" xfId="0" applyFont="1"/>
    <xf numFmtId="0" fontId="3" fillId="0" borderId="0" xfId="0" applyFont="1" applyAlignment="1">
      <alignment vertical="center" wrapText="1"/>
    </xf>
    <xf numFmtId="0" fontId="9" fillId="0" borderId="1" xfId="0" applyFont="1" applyBorder="1" applyAlignment="1">
      <alignment horizontal="center" vertical="center"/>
    </xf>
    <xf numFmtId="0" fontId="8" fillId="0" borderId="0" xfId="0" applyFont="1"/>
    <xf numFmtId="0" fontId="8" fillId="0" borderId="2" xfId="0" applyFont="1" applyBorder="1"/>
    <xf numFmtId="0" fontId="10" fillId="0" borderId="0" xfId="0" applyFont="1" applyAlignment="1">
      <alignment vertical="center"/>
    </xf>
    <xf numFmtId="0" fontId="11" fillId="0" borderId="0" xfId="0" applyFont="1" applyAlignment="1">
      <alignment vertical="center"/>
    </xf>
    <xf numFmtId="0" fontId="11" fillId="0" borderId="0" xfId="0" applyFont="1" applyAlignment="1">
      <alignment horizontal="right"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69"/>
  <sheetViews>
    <sheetView workbookViewId="0">
      <selection activeCell="C31" sqref="C31"/>
    </sheetView>
  </sheetViews>
  <sheetFormatPr defaultRowHeight="14.5"/>
  <sheetData>
    <row r="1" spans="2:2">
      <c r="B1" s="12" t="s">
        <v>51</v>
      </c>
    </row>
    <row r="2" spans="2:2">
      <c r="B2" t="s">
        <v>40</v>
      </c>
    </row>
    <row r="3" spans="2:2">
      <c r="B3" t="s">
        <v>41</v>
      </c>
    </row>
    <row r="4" spans="2:2">
      <c r="B4" t="s">
        <v>42</v>
      </c>
    </row>
    <row r="5" spans="2:2">
      <c r="B5" t="s">
        <v>43</v>
      </c>
    </row>
    <row r="6" spans="2:2">
      <c r="B6" t="s">
        <v>44</v>
      </c>
    </row>
    <row r="7" spans="2:2">
      <c r="B7" s="12" t="s">
        <v>6</v>
      </c>
    </row>
    <row r="8" spans="2:2">
      <c r="B8" t="s">
        <v>45</v>
      </c>
    </row>
    <row r="9" spans="2:2">
      <c r="B9" t="s">
        <v>46</v>
      </c>
    </row>
    <row r="10" spans="2:2">
      <c r="B10" t="s">
        <v>47</v>
      </c>
    </row>
    <row r="11" spans="2:2">
      <c r="B11" t="s">
        <v>48</v>
      </c>
    </row>
    <row r="12" spans="2:2">
      <c r="B12" t="s">
        <v>49</v>
      </c>
    </row>
    <row r="13" spans="2:2">
      <c r="B13" t="s">
        <v>50</v>
      </c>
    </row>
    <row r="14" spans="2:2">
      <c r="B14" t="s">
        <v>52</v>
      </c>
    </row>
    <row r="15" spans="2:2">
      <c r="B15" t="s">
        <v>53</v>
      </c>
    </row>
    <row r="16" spans="2:2">
      <c r="B16" t="s">
        <v>54</v>
      </c>
    </row>
    <row r="17" spans="2:2">
      <c r="B17" t="s">
        <v>55</v>
      </c>
    </row>
    <row r="20" spans="2:2">
      <c r="B20" s="12" t="s">
        <v>17</v>
      </c>
    </row>
    <row r="21" spans="2:2">
      <c r="B21" t="s">
        <v>56</v>
      </c>
    </row>
    <row r="22" spans="2:2">
      <c r="B22" t="s">
        <v>90</v>
      </c>
    </row>
    <row r="23" spans="2:2">
      <c r="B23" t="s">
        <v>57</v>
      </c>
    </row>
    <row r="24" spans="2:2">
      <c r="B24" t="s">
        <v>58</v>
      </c>
    </row>
    <row r="25" spans="2:2">
      <c r="B25" s="12" t="s">
        <v>59</v>
      </c>
    </row>
    <row r="26" spans="2:2">
      <c r="B26" t="s">
        <v>60</v>
      </c>
    </row>
    <row r="27" spans="2:2">
      <c r="B27" t="s">
        <v>61</v>
      </c>
    </row>
    <row r="28" spans="2:2">
      <c r="B28" t="s">
        <v>62</v>
      </c>
    </row>
    <row r="29" spans="2:2">
      <c r="B29" t="s">
        <v>63</v>
      </c>
    </row>
    <row r="30" spans="2:2">
      <c r="B30" t="s">
        <v>64</v>
      </c>
    </row>
    <row r="31" spans="2:2">
      <c r="B31" t="s">
        <v>100</v>
      </c>
    </row>
    <row r="32" spans="2:2">
      <c r="B32" t="s">
        <v>65</v>
      </c>
    </row>
    <row r="33" spans="2:2">
      <c r="B33" t="s">
        <v>66</v>
      </c>
    </row>
    <row r="34" spans="2:2">
      <c r="B34" t="s">
        <v>67</v>
      </c>
    </row>
    <row r="35" spans="2:2">
      <c r="B35" t="s">
        <v>68</v>
      </c>
    </row>
    <row r="36" spans="2:2">
      <c r="B36" t="s">
        <v>69</v>
      </c>
    </row>
    <row r="38" spans="2:2">
      <c r="B38" t="s">
        <v>70</v>
      </c>
    </row>
    <row r="39" spans="2:2">
      <c r="B39" t="s">
        <v>71</v>
      </c>
    </row>
    <row r="40" spans="2:2">
      <c r="B40" t="s">
        <v>72</v>
      </c>
    </row>
    <row r="41" spans="2:2">
      <c r="B41" t="s">
        <v>73</v>
      </c>
    </row>
    <row r="42" spans="2:2">
      <c r="B42" t="s">
        <v>74</v>
      </c>
    </row>
    <row r="43" spans="2:2">
      <c r="B43" t="s">
        <v>75</v>
      </c>
    </row>
    <row r="44" spans="2:2">
      <c r="B44" t="s">
        <v>76</v>
      </c>
    </row>
    <row r="46" spans="2:2">
      <c r="B46" s="12" t="s">
        <v>77</v>
      </c>
    </row>
    <row r="47" spans="2:2">
      <c r="B47" t="s">
        <v>78</v>
      </c>
    </row>
    <row r="48" spans="2:2">
      <c r="B48" t="s">
        <v>79</v>
      </c>
    </row>
    <row r="49" spans="2:2">
      <c r="B49" t="s">
        <v>80</v>
      </c>
    </row>
    <row r="50" spans="2:2">
      <c r="B50" t="s">
        <v>81</v>
      </c>
    </row>
    <row r="52" spans="2:2">
      <c r="B52" s="12" t="s">
        <v>82</v>
      </c>
    </row>
    <row r="53" spans="2:2">
      <c r="B53" t="s">
        <v>91</v>
      </c>
    </row>
    <row r="54" spans="2:2">
      <c r="B54" t="s">
        <v>83</v>
      </c>
    </row>
    <row r="55" spans="2:2">
      <c r="B55" t="s">
        <v>84</v>
      </c>
    </row>
    <row r="56" spans="2:2">
      <c r="B56" t="s">
        <v>85</v>
      </c>
    </row>
    <row r="57" spans="2:2">
      <c r="B57" t="s">
        <v>86</v>
      </c>
    </row>
    <row r="58" spans="2:2">
      <c r="B58" t="s">
        <v>87</v>
      </c>
    </row>
    <row r="59" spans="2:2">
      <c r="B59" t="s">
        <v>88</v>
      </c>
    </row>
    <row r="60" spans="2:2">
      <c r="B60" t="s">
        <v>89</v>
      </c>
    </row>
    <row r="62" spans="2:2">
      <c r="B62" t="s">
        <v>92</v>
      </c>
    </row>
    <row r="63" spans="2:2">
      <c r="B63" t="s">
        <v>93</v>
      </c>
    </row>
    <row r="64" spans="2:2">
      <c r="B64" t="s">
        <v>94</v>
      </c>
    </row>
    <row r="65" spans="2:2">
      <c r="B65" t="s">
        <v>95</v>
      </c>
    </row>
    <row r="66" spans="2:2">
      <c r="B66" t="s">
        <v>96</v>
      </c>
    </row>
    <row r="67" spans="2:2">
      <c r="B67" t="s">
        <v>97</v>
      </c>
    </row>
    <row r="68" spans="2:2">
      <c r="B68" t="s">
        <v>98</v>
      </c>
    </row>
    <row r="69" spans="2:2">
      <c r="B69" t="s">
        <v>99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4"/>
  <sheetViews>
    <sheetView tabSelected="1" workbookViewId="0">
      <selection activeCell="I3" sqref="I3"/>
    </sheetView>
  </sheetViews>
  <sheetFormatPr defaultRowHeight="14.5"/>
  <cols>
    <col min="1" max="1" width="17.54296875" customWidth="1"/>
    <col min="2" max="2" width="10.7265625" bestFit="1" customWidth="1"/>
    <col min="9" max="9" width="9.1796875" style="2"/>
    <col min="14" max="14" width="9.1796875" style="2"/>
  </cols>
  <sheetData>
    <row r="1" spans="1:14" ht="15.5">
      <c r="A1" s="1" t="s">
        <v>0</v>
      </c>
      <c r="F1" s="1" t="s">
        <v>17</v>
      </c>
      <c r="L1" s="1" t="s">
        <v>30</v>
      </c>
    </row>
    <row r="2" spans="1:14">
      <c r="A2" t="s">
        <v>2</v>
      </c>
      <c r="B2" s="5">
        <v>42005</v>
      </c>
      <c r="F2" t="s">
        <v>18</v>
      </c>
      <c r="I2" s="11">
        <v>280</v>
      </c>
      <c r="L2" t="s">
        <v>31</v>
      </c>
      <c r="N2" s="4">
        <v>2.8</v>
      </c>
    </row>
    <row r="3" spans="1:14">
      <c r="A3" t="s">
        <v>3</v>
      </c>
      <c r="B3" s="5">
        <v>42369</v>
      </c>
      <c r="F3" t="s">
        <v>19</v>
      </c>
      <c r="I3" s="11">
        <v>210</v>
      </c>
      <c r="L3" t="s">
        <v>32</v>
      </c>
      <c r="N3" s="4">
        <v>1.75</v>
      </c>
    </row>
    <row r="4" spans="1:14">
      <c r="A4" t="s">
        <v>1</v>
      </c>
      <c r="B4" s="6">
        <v>100025</v>
      </c>
      <c r="F4" t="s">
        <v>20</v>
      </c>
      <c r="I4" s="11"/>
      <c r="L4" t="s">
        <v>33</v>
      </c>
      <c r="N4" s="4">
        <v>1.25</v>
      </c>
    </row>
    <row r="5" spans="1:14">
      <c r="A5" t="s">
        <v>4</v>
      </c>
      <c r="B5" s="6">
        <v>80000</v>
      </c>
      <c r="F5" t="s">
        <v>21</v>
      </c>
      <c r="I5" s="11">
        <v>275</v>
      </c>
      <c r="L5" t="s">
        <v>34</v>
      </c>
      <c r="N5" s="11"/>
    </row>
    <row r="6" spans="1:14">
      <c r="A6" t="s">
        <v>5</v>
      </c>
      <c r="B6" s="3">
        <f>B4-B5</f>
        <v>20025</v>
      </c>
      <c r="F6" t="s">
        <v>22</v>
      </c>
      <c r="I6" s="11">
        <v>500</v>
      </c>
      <c r="L6" t="s">
        <v>35</v>
      </c>
      <c r="N6" s="11">
        <v>1.1000000000000001</v>
      </c>
    </row>
    <row r="7" spans="1:14">
      <c r="F7" t="s">
        <v>23</v>
      </c>
      <c r="I7" s="11">
        <v>650</v>
      </c>
      <c r="L7" t="s">
        <v>36</v>
      </c>
      <c r="N7" s="11">
        <v>2.5</v>
      </c>
    </row>
    <row r="8" spans="1:14">
      <c r="F8" t="s">
        <v>24</v>
      </c>
      <c r="I8" s="11">
        <v>450</v>
      </c>
      <c r="L8" t="s">
        <v>25</v>
      </c>
      <c r="N8" s="11"/>
    </row>
    <row r="9" spans="1:14">
      <c r="F9" t="s">
        <v>25</v>
      </c>
      <c r="I9" s="11"/>
    </row>
    <row r="10" spans="1:14" ht="15.5">
      <c r="A10" s="1" t="s">
        <v>6</v>
      </c>
    </row>
    <row r="11" spans="1:14">
      <c r="A11" t="s">
        <v>7</v>
      </c>
      <c r="B11" s="9" t="s">
        <v>8</v>
      </c>
      <c r="F11" t="s">
        <v>26</v>
      </c>
      <c r="I11" s="2">
        <f>SUM(I2:I10)</f>
        <v>2365</v>
      </c>
      <c r="L11" t="s">
        <v>38</v>
      </c>
      <c r="N11" s="2">
        <f>SUM(N2:N10)</f>
        <v>9.4</v>
      </c>
    </row>
    <row r="12" spans="1:14">
      <c r="A12" t="s">
        <v>12</v>
      </c>
      <c r="B12" s="10">
        <v>500</v>
      </c>
      <c r="F12" t="s">
        <v>27</v>
      </c>
      <c r="I12" s="2">
        <f>D29+D30</f>
        <v>44.78</v>
      </c>
    </row>
    <row r="16" spans="1:14">
      <c r="L16" t="s">
        <v>39</v>
      </c>
      <c r="N16" s="11"/>
    </row>
    <row r="21" spans="1:4" ht="15.5">
      <c r="A21" s="1" t="s">
        <v>13</v>
      </c>
      <c r="D21" s="1" t="s">
        <v>37</v>
      </c>
    </row>
    <row r="22" spans="1:4">
      <c r="A22" t="s">
        <v>14</v>
      </c>
      <c r="B22" s="2">
        <f>I12+N11</f>
        <v>54.18</v>
      </c>
      <c r="D22" s="11">
        <v>55</v>
      </c>
    </row>
    <row r="23" spans="1:4">
      <c r="A23" t="s">
        <v>15</v>
      </c>
      <c r="B23" s="2">
        <f>I12</f>
        <v>44.78</v>
      </c>
      <c r="D23" s="11">
        <v>45</v>
      </c>
    </row>
    <row r="24" spans="1:4">
      <c r="A24" t="s">
        <v>16</v>
      </c>
      <c r="B24" s="2">
        <f>I12</f>
        <v>44.78</v>
      </c>
      <c r="D24" s="11">
        <v>45</v>
      </c>
    </row>
    <row r="29" spans="1:4" hidden="1">
      <c r="A29" s="7" t="s">
        <v>8</v>
      </c>
      <c r="B29" s="7"/>
      <c r="C29" s="7"/>
      <c r="D29" s="8">
        <f>B6/B12</f>
        <v>40.049999999999997</v>
      </c>
    </row>
    <row r="30" spans="1:4" hidden="1">
      <c r="A30" s="7" t="s">
        <v>29</v>
      </c>
      <c r="B30" s="7"/>
      <c r="C30" s="7"/>
      <c r="D30" s="8">
        <f>I11/B12</f>
        <v>4.7300000000000004</v>
      </c>
    </row>
    <row r="31" spans="1:4" hidden="1">
      <c r="A31" s="7" t="s">
        <v>9</v>
      </c>
      <c r="B31" s="7"/>
      <c r="C31" s="7"/>
      <c r="D31" s="7"/>
    </row>
    <row r="32" spans="1:4" hidden="1">
      <c r="A32" s="7" t="s">
        <v>10</v>
      </c>
      <c r="B32" s="7"/>
      <c r="C32" s="7"/>
      <c r="D32" s="7"/>
    </row>
    <row r="33" spans="1:4" hidden="1">
      <c r="A33" s="7" t="s">
        <v>11</v>
      </c>
      <c r="B33" s="7"/>
      <c r="C33" s="7"/>
      <c r="D33" s="7"/>
    </row>
    <row r="34" spans="1:4" hidden="1">
      <c r="A34" s="7" t="s">
        <v>28</v>
      </c>
      <c r="B34" s="7"/>
      <c r="C34" s="7"/>
      <c r="D34" s="7"/>
    </row>
  </sheetData>
  <sheetProtection sheet="1" objects="1" scenarios="1" selectLockedCells="1"/>
  <dataValidations count="1">
    <dataValidation type="list" allowBlank="1" showInputMessage="1" showErrorMessage="1" sqref="B11">
      <formula1>$A$29:$A$33</formula1>
    </dataValidation>
  </dataValidations>
  <pageMargins left="0.7" right="0.7" top="0.75" bottom="0.75" header="0.3" footer="0.3"/>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9"/>
  <sheetViews>
    <sheetView workbookViewId="0">
      <selection activeCell="A3" sqref="A3:P69"/>
    </sheetView>
  </sheetViews>
  <sheetFormatPr defaultRowHeight="14.5"/>
  <sheetData>
    <row r="1" spans="1:1">
      <c r="A1" t="s">
        <v>101</v>
      </c>
    </row>
    <row r="3" spans="1:1" ht="15">
      <c r="A3" s="13" t="s">
        <v>102</v>
      </c>
    </row>
    <row r="4" spans="1:1" ht="15">
      <c r="A4" s="13"/>
    </row>
    <row r="5" spans="1:1" ht="15">
      <c r="A5" s="14" t="s">
        <v>103</v>
      </c>
    </row>
    <row r="6" spans="1:1" ht="15">
      <c r="A6" s="14"/>
    </row>
    <row r="7" spans="1:1" ht="15">
      <c r="A7" s="14" t="s">
        <v>104</v>
      </c>
    </row>
    <row r="8" spans="1:1" ht="15">
      <c r="A8" s="14"/>
    </row>
    <row r="9" spans="1:1" ht="15">
      <c r="A9" s="15" t="s">
        <v>105</v>
      </c>
    </row>
    <row r="10" spans="1:1" ht="15">
      <c r="A10" s="13"/>
    </row>
    <row r="11" spans="1:1" ht="15">
      <c r="A11" s="15" t="s">
        <v>106</v>
      </c>
    </row>
    <row r="12" spans="1:1" ht="15">
      <c r="A12" s="13" t="s">
        <v>107</v>
      </c>
    </row>
    <row r="13" spans="1:1" ht="15">
      <c r="A13" s="16" t="s">
        <v>108</v>
      </c>
    </row>
    <row r="14" spans="1:1" ht="15">
      <c r="A14" s="16" t="s">
        <v>109</v>
      </c>
    </row>
    <row r="15" spans="1:1" ht="15">
      <c r="A15" s="16" t="s">
        <v>110</v>
      </c>
    </row>
    <row r="16" spans="1:1" ht="15">
      <c r="A16" s="14" t="s">
        <v>111</v>
      </c>
    </row>
    <row r="17" spans="1:1" ht="15">
      <c r="A17" s="16" t="s">
        <v>112</v>
      </c>
    </row>
    <row r="18" spans="1:1" ht="15">
      <c r="A18" s="16" t="s">
        <v>113</v>
      </c>
    </row>
    <row r="19" spans="1:1" ht="15">
      <c r="A19" s="16"/>
    </row>
    <row r="20" spans="1:1" ht="15">
      <c r="A20" s="14" t="s">
        <v>114</v>
      </c>
    </row>
    <row r="21" spans="1:1" ht="15">
      <c r="A21" s="13"/>
    </row>
    <row r="22" spans="1:1" ht="15">
      <c r="A22" s="13" t="s">
        <v>115</v>
      </c>
    </row>
    <row r="23" spans="1:1" ht="15">
      <c r="A23" s="13"/>
    </row>
    <row r="24" spans="1:1" ht="15">
      <c r="A24" s="14" t="s">
        <v>116</v>
      </c>
    </row>
    <row r="25" spans="1:1" ht="15">
      <c r="A25" s="14" t="s">
        <v>117</v>
      </c>
    </row>
    <row r="26" spans="1:1" ht="15">
      <c r="A26" s="14" t="s">
        <v>118</v>
      </c>
    </row>
    <row r="27" spans="1:1" ht="15">
      <c r="A27" s="14" t="s">
        <v>119</v>
      </c>
    </row>
    <row r="28" spans="1:1" ht="15">
      <c r="A28" s="14" t="s">
        <v>120</v>
      </c>
    </row>
    <row r="29" spans="1:1" ht="15">
      <c r="A29" s="13"/>
    </row>
    <row r="30" spans="1:1" ht="15">
      <c r="A30" s="13" t="s">
        <v>121</v>
      </c>
    </row>
    <row r="31" spans="1:1" ht="15">
      <c r="A31" s="13"/>
    </row>
    <row r="32" spans="1:1" ht="15">
      <c r="A32" s="13"/>
    </row>
    <row r="33" spans="1:1" ht="15">
      <c r="A33" s="13" t="s">
        <v>122</v>
      </c>
    </row>
    <row r="34" spans="1:1" ht="15">
      <c r="A34" s="13" t="s">
        <v>123</v>
      </c>
    </row>
    <row r="35" spans="1:1" ht="15">
      <c r="A35" s="14" t="s">
        <v>124</v>
      </c>
    </row>
    <row r="36" spans="1:1" ht="15">
      <c r="A36" s="13" t="s">
        <v>125</v>
      </c>
    </row>
    <row r="37" spans="1:1" ht="15">
      <c r="A37" s="13" t="s">
        <v>126</v>
      </c>
    </row>
    <row r="38" spans="1:1" ht="15">
      <c r="A38" s="13" t="s">
        <v>127</v>
      </c>
    </row>
    <row r="39" spans="1:1" ht="15">
      <c r="A39" s="13" t="s">
        <v>128</v>
      </c>
    </row>
    <row r="40" spans="1:1" ht="15">
      <c r="A40" s="13" t="s">
        <v>129</v>
      </c>
    </row>
    <row r="41" spans="1:1" ht="15">
      <c r="A41" s="13" t="s">
        <v>130</v>
      </c>
    </row>
    <row r="42" spans="1:1" ht="15">
      <c r="A42" s="13" t="s">
        <v>131</v>
      </c>
    </row>
    <row r="43" spans="1:1" ht="15">
      <c r="A43" s="13" t="s">
        <v>132</v>
      </c>
    </row>
    <row r="44" spans="1:1" ht="15">
      <c r="A44" s="13"/>
    </row>
    <row r="45" spans="1:1" ht="15">
      <c r="A45" s="13" t="s">
        <v>133</v>
      </c>
    </row>
    <row r="46" spans="1:1" ht="15">
      <c r="A46" s="13" t="s">
        <v>134</v>
      </c>
    </row>
    <row r="47" spans="1:1" ht="15">
      <c r="A47" s="13" t="s">
        <v>135</v>
      </c>
    </row>
    <row r="48" spans="1:1" ht="15">
      <c r="A48" s="13" t="s">
        <v>136</v>
      </c>
    </row>
    <row r="49" spans="1:16">
      <c r="A49" s="17" t="s">
        <v>137</v>
      </c>
    </row>
    <row r="50" spans="1:16">
      <c r="A50" s="17" t="s">
        <v>138</v>
      </c>
    </row>
    <row r="51" spans="1:16">
      <c r="A51" s="17" t="s">
        <v>139</v>
      </c>
    </row>
    <row r="52" spans="1:16" ht="15" thickBot="1">
      <c r="A52" s="18"/>
      <c r="B52" s="20" t="s">
        <v>140</v>
      </c>
      <c r="C52" s="20"/>
      <c r="D52" s="18"/>
      <c r="E52" s="20" t="s">
        <v>141</v>
      </c>
      <c r="F52" s="20"/>
      <c r="G52" s="21"/>
      <c r="H52" s="21"/>
      <c r="I52" s="20" t="s">
        <v>142</v>
      </c>
      <c r="J52" s="20"/>
      <c r="K52" s="18"/>
      <c r="L52" s="20" t="s">
        <v>143</v>
      </c>
      <c r="M52" s="20"/>
      <c r="N52" s="18"/>
      <c r="O52" s="20" t="s">
        <v>144</v>
      </c>
      <c r="P52" s="20"/>
    </row>
    <row r="53" spans="1:16" ht="15" thickTop="1">
      <c r="A53" s="18"/>
      <c r="B53" s="22"/>
      <c r="C53" s="22"/>
      <c r="D53" s="18"/>
      <c r="E53" s="22"/>
      <c r="F53" s="22"/>
      <c r="G53" s="21"/>
      <c r="H53" s="21"/>
      <c r="I53" s="22"/>
      <c r="J53" s="22"/>
      <c r="K53" s="18"/>
      <c r="L53" s="22"/>
      <c r="M53" s="22"/>
      <c r="N53" s="18"/>
      <c r="O53" s="22"/>
      <c r="P53" s="22"/>
    </row>
    <row r="54" spans="1:16">
      <c r="A54" s="18"/>
      <c r="B54" s="23" t="s">
        <v>145</v>
      </c>
      <c r="C54" s="23"/>
      <c r="D54" s="18"/>
      <c r="E54" s="21"/>
      <c r="F54" s="21"/>
      <c r="G54" s="21"/>
      <c r="H54" s="21"/>
      <c r="I54" s="21"/>
      <c r="J54" s="21"/>
      <c r="K54" s="18"/>
      <c r="L54" s="21"/>
      <c r="M54" s="21"/>
      <c r="N54" s="18"/>
      <c r="O54" s="21"/>
      <c r="P54" s="21"/>
    </row>
    <row r="55" spans="1:16">
      <c r="A55" s="18"/>
      <c r="B55" s="21"/>
      <c r="C55" s="21"/>
      <c r="D55" s="18"/>
      <c r="E55" s="21"/>
      <c r="F55" s="21"/>
      <c r="G55" s="21"/>
      <c r="H55" s="21"/>
      <c r="I55" s="21"/>
      <c r="J55" s="21"/>
      <c r="K55" s="18"/>
      <c r="L55" s="21"/>
      <c r="M55" s="21"/>
      <c r="N55" s="18"/>
      <c r="O55" s="21"/>
      <c r="P55" s="21"/>
    </row>
    <row r="56" spans="1:16">
      <c r="A56" s="18"/>
      <c r="B56" s="21"/>
      <c r="C56" s="21"/>
      <c r="D56" s="18"/>
      <c r="E56" s="21"/>
      <c r="F56" s="21"/>
      <c r="G56" s="21"/>
      <c r="H56" s="21"/>
      <c r="I56" s="21"/>
      <c r="J56" s="21"/>
      <c r="K56" s="18"/>
      <c r="L56" s="21"/>
      <c r="M56" s="21"/>
      <c r="N56" s="18"/>
      <c r="O56" s="21"/>
      <c r="P56" s="21"/>
    </row>
    <row r="57" spans="1:16">
      <c r="A57" s="18"/>
      <c r="B57" s="21"/>
      <c r="C57" s="21"/>
      <c r="D57" s="18"/>
      <c r="E57" s="21"/>
      <c r="F57" s="21"/>
      <c r="G57" s="21"/>
      <c r="H57" s="21"/>
      <c r="I57" s="21"/>
      <c r="J57" s="21"/>
      <c r="K57" s="18"/>
      <c r="L57" s="21"/>
      <c r="M57" s="21"/>
      <c r="N57" s="18"/>
      <c r="O57" s="21"/>
      <c r="P57" s="21"/>
    </row>
    <row r="58" spans="1:16">
      <c r="A58" s="18"/>
      <c r="B58" s="21"/>
      <c r="C58" s="21"/>
      <c r="D58" s="18"/>
      <c r="E58" s="21"/>
      <c r="F58" s="21"/>
      <c r="G58" s="21"/>
      <c r="H58" s="21"/>
      <c r="I58" s="21"/>
      <c r="J58" s="21"/>
      <c r="K58" s="18"/>
      <c r="L58" s="21"/>
      <c r="M58" s="21"/>
      <c r="N58" s="18"/>
      <c r="O58" s="21"/>
      <c r="P58" s="21"/>
    </row>
    <row r="59" spans="1:16">
      <c r="A59" s="18"/>
      <c r="B59" s="21"/>
      <c r="C59" s="21"/>
      <c r="D59" s="18"/>
      <c r="E59" s="21"/>
      <c r="F59" s="21"/>
      <c r="G59" s="21"/>
      <c r="H59" s="21"/>
      <c r="I59" s="21"/>
      <c r="J59" s="21"/>
      <c r="K59" s="18"/>
      <c r="L59" s="21"/>
      <c r="M59" s="21"/>
      <c r="N59" s="18"/>
      <c r="O59" s="21"/>
      <c r="P59" s="21"/>
    </row>
    <row r="60" spans="1:16">
      <c r="A60" s="24" t="s">
        <v>146</v>
      </c>
      <c r="B60" s="24"/>
      <c r="C60" s="18"/>
      <c r="D60" s="24" t="s">
        <v>147</v>
      </c>
      <c r="E60" s="24"/>
      <c r="F60" s="21"/>
      <c r="G60" s="21"/>
      <c r="H60" s="24" t="s">
        <v>148</v>
      </c>
      <c r="I60" s="24"/>
      <c r="J60" s="18"/>
      <c r="K60" s="25">
        <v>0</v>
      </c>
      <c r="L60" s="25"/>
      <c r="M60" s="18"/>
      <c r="N60" s="25">
        <v>0</v>
      </c>
      <c r="O60" s="25"/>
      <c r="P60" s="19"/>
    </row>
    <row r="61" spans="1:16">
      <c r="A61" s="24" t="s">
        <v>149</v>
      </c>
      <c r="B61" s="24"/>
      <c r="C61" s="18"/>
      <c r="D61" s="24" t="s">
        <v>150</v>
      </c>
      <c r="E61" s="24"/>
      <c r="F61" s="24"/>
      <c r="G61" s="24"/>
      <c r="H61" s="24" t="s">
        <v>148</v>
      </c>
      <c r="I61" s="24"/>
      <c r="J61" s="18"/>
      <c r="K61" s="25">
        <v>0</v>
      </c>
      <c r="L61" s="25"/>
      <c r="M61" s="18"/>
      <c r="N61" s="25">
        <v>0</v>
      </c>
      <c r="O61" s="25"/>
      <c r="P61" s="19"/>
    </row>
    <row r="62" spans="1:16">
      <c r="A62" s="24" t="s">
        <v>151</v>
      </c>
      <c r="B62" s="24"/>
      <c r="C62" s="18"/>
      <c r="D62" s="24" t="s">
        <v>152</v>
      </c>
      <c r="E62" s="24"/>
      <c r="F62" s="21"/>
      <c r="G62" s="21"/>
      <c r="H62" s="24" t="s">
        <v>148</v>
      </c>
      <c r="I62" s="24"/>
      <c r="J62" s="18"/>
      <c r="K62" s="25">
        <v>0</v>
      </c>
      <c r="L62" s="25"/>
      <c r="M62" s="18"/>
      <c r="N62" s="25">
        <v>0</v>
      </c>
      <c r="O62" s="25"/>
      <c r="P62" s="19"/>
    </row>
    <row r="63" spans="1:16">
      <c r="A63" s="24" t="s">
        <v>153</v>
      </c>
      <c r="B63" s="24"/>
      <c r="C63" s="18"/>
      <c r="D63" s="24" t="s">
        <v>154</v>
      </c>
      <c r="E63" s="24"/>
      <c r="F63" s="21"/>
      <c r="G63" s="21"/>
      <c r="H63" s="24" t="s">
        <v>148</v>
      </c>
      <c r="I63" s="24"/>
      <c r="J63" s="18"/>
      <c r="K63" s="25">
        <v>0</v>
      </c>
      <c r="L63" s="25"/>
      <c r="M63" s="18"/>
      <c r="N63" s="25">
        <v>0</v>
      </c>
      <c r="O63" s="25"/>
      <c r="P63" s="19"/>
    </row>
    <row r="64" spans="1:16">
      <c r="A64" s="24" t="s">
        <v>155</v>
      </c>
      <c r="B64" s="24"/>
      <c r="C64" s="18"/>
      <c r="D64" s="24" t="s">
        <v>156</v>
      </c>
      <c r="E64" s="24"/>
      <c r="F64" s="21"/>
      <c r="G64" s="21"/>
      <c r="H64" s="24" t="s">
        <v>148</v>
      </c>
      <c r="I64" s="24"/>
      <c r="J64" s="18"/>
      <c r="K64" s="25">
        <v>0</v>
      </c>
      <c r="L64" s="25"/>
      <c r="M64" s="18"/>
      <c r="N64" s="25">
        <v>0</v>
      </c>
      <c r="O64" s="25"/>
      <c r="P64" s="19"/>
    </row>
    <row r="65" spans="1:16">
      <c r="A65" s="24" t="s">
        <v>157</v>
      </c>
      <c r="B65" s="24"/>
      <c r="C65" s="18"/>
      <c r="D65" s="24" t="s">
        <v>154</v>
      </c>
      <c r="E65" s="24"/>
      <c r="F65" s="21"/>
      <c r="G65" s="21"/>
      <c r="H65" s="24" t="s">
        <v>148</v>
      </c>
      <c r="I65" s="24"/>
      <c r="J65" s="18"/>
      <c r="K65" s="25">
        <v>0</v>
      </c>
      <c r="L65" s="25"/>
      <c r="M65" s="18"/>
      <c r="N65" s="25">
        <v>0</v>
      </c>
      <c r="O65" s="25"/>
      <c r="P65" s="19"/>
    </row>
    <row r="66" spans="1:16">
      <c r="A66" s="24" t="s">
        <v>158</v>
      </c>
      <c r="B66" s="24"/>
      <c r="C66" s="18"/>
      <c r="D66" s="24" t="s">
        <v>159</v>
      </c>
      <c r="E66" s="24"/>
      <c r="F66" s="21"/>
      <c r="G66" s="21"/>
      <c r="H66" s="24" t="s">
        <v>148</v>
      </c>
      <c r="I66" s="24"/>
      <c r="J66" s="18"/>
      <c r="K66" s="25">
        <v>0</v>
      </c>
      <c r="L66" s="25"/>
      <c r="M66" s="18"/>
      <c r="N66" s="25">
        <v>0</v>
      </c>
      <c r="O66" s="25"/>
      <c r="P66" s="19"/>
    </row>
    <row r="67" spans="1:16">
      <c r="A67" s="24" t="s">
        <v>160</v>
      </c>
      <c r="B67" s="24"/>
      <c r="C67" s="18"/>
      <c r="D67" s="24" t="s">
        <v>161</v>
      </c>
      <c r="E67" s="24"/>
      <c r="F67" s="21"/>
      <c r="G67" s="21"/>
      <c r="H67" s="24" t="s">
        <v>148</v>
      </c>
      <c r="I67" s="24"/>
      <c r="J67" s="18"/>
      <c r="K67" s="25">
        <v>0</v>
      </c>
      <c r="L67" s="25"/>
      <c r="M67" s="18"/>
      <c r="N67" s="25">
        <v>0</v>
      </c>
      <c r="O67" s="25"/>
      <c r="P67" s="19"/>
    </row>
    <row r="68" spans="1:16">
      <c r="A68" s="24" t="s">
        <v>162</v>
      </c>
      <c r="B68" s="24"/>
      <c r="C68" s="18"/>
      <c r="D68" s="24" t="s">
        <v>163</v>
      </c>
      <c r="E68" s="24"/>
      <c r="F68" s="21"/>
      <c r="G68" s="21"/>
      <c r="H68" s="24" t="s">
        <v>148</v>
      </c>
      <c r="I68" s="24"/>
      <c r="J68" s="18"/>
      <c r="K68" s="25">
        <v>150</v>
      </c>
      <c r="L68" s="25"/>
      <c r="M68" s="18"/>
      <c r="N68" s="25">
        <v>250</v>
      </c>
      <c r="O68" s="25"/>
      <c r="P68" s="19"/>
    </row>
    <row r="69" spans="1:16">
      <c r="A69" s="21"/>
      <c r="B69" s="21"/>
      <c r="C69" s="18"/>
      <c r="D69" s="21"/>
      <c r="E69" s="21"/>
      <c r="F69" s="21"/>
      <c r="G69" s="21"/>
      <c r="H69" s="21"/>
      <c r="I69" s="21"/>
      <c r="J69" s="18"/>
      <c r="K69" s="21"/>
      <c r="L69" s="21"/>
      <c r="M69" s="18"/>
      <c r="N69" s="21"/>
      <c r="O69" s="21"/>
      <c r="P69" s="19"/>
    </row>
  </sheetData>
  <mergeCells count="106">
    <mergeCell ref="A69:B69"/>
    <mergeCell ref="D69:E69"/>
    <mergeCell ref="F69:G69"/>
    <mergeCell ref="H69:I69"/>
    <mergeCell ref="K69:L69"/>
    <mergeCell ref="N69:O69"/>
    <mergeCell ref="A68:B68"/>
    <mergeCell ref="D68:E68"/>
    <mergeCell ref="F68:G68"/>
    <mergeCell ref="H68:I68"/>
    <mergeCell ref="K68:L68"/>
    <mergeCell ref="N68:O68"/>
    <mergeCell ref="A67:B67"/>
    <mergeCell ref="D67:E67"/>
    <mergeCell ref="F67:G67"/>
    <mergeCell ref="H67:I67"/>
    <mergeCell ref="K67:L67"/>
    <mergeCell ref="N67:O67"/>
    <mergeCell ref="A66:B66"/>
    <mergeCell ref="D66:E66"/>
    <mergeCell ref="F66:G66"/>
    <mergeCell ref="H66:I66"/>
    <mergeCell ref="K66:L66"/>
    <mergeCell ref="N66:O66"/>
    <mergeCell ref="A65:B65"/>
    <mergeCell ref="D65:E65"/>
    <mergeCell ref="F65:G65"/>
    <mergeCell ref="H65:I65"/>
    <mergeCell ref="K65:L65"/>
    <mergeCell ref="N65:O65"/>
    <mergeCell ref="A64:B64"/>
    <mergeCell ref="D64:E64"/>
    <mergeCell ref="F64:G64"/>
    <mergeCell ref="H64:I64"/>
    <mergeCell ref="K64:L64"/>
    <mergeCell ref="N64:O64"/>
    <mergeCell ref="N62:O62"/>
    <mergeCell ref="A63:B63"/>
    <mergeCell ref="D63:E63"/>
    <mergeCell ref="F63:G63"/>
    <mergeCell ref="H63:I63"/>
    <mergeCell ref="K63:L63"/>
    <mergeCell ref="N63:O63"/>
    <mergeCell ref="A61:B61"/>
    <mergeCell ref="D61:G61"/>
    <mergeCell ref="H61:I61"/>
    <mergeCell ref="K61:L61"/>
    <mergeCell ref="N61:O61"/>
    <mergeCell ref="A62:B62"/>
    <mergeCell ref="D62:E62"/>
    <mergeCell ref="F62:G62"/>
    <mergeCell ref="H62:I62"/>
    <mergeCell ref="K62:L62"/>
    <mergeCell ref="A60:B60"/>
    <mergeCell ref="D60:E60"/>
    <mergeCell ref="F60:G60"/>
    <mergeCell ref="H60:I60"/>
    <mergeCell ref="K60:L60"/>
    <mergeCell ref="N60:O60"/>
    <mergeCell ref="B59:C59"/>
    <mergeCell ref="E59:F59"/>
    <mergeCell ref="G59:H59"/>
    <mergeCell ref="I59:J59"/>
    <mergeCell ref="L59:M59"/>
    <mergeCell ref="O59:P59"/>
    <mergeCell ref="B58:C58"/>
    <mergeCell ref="E58:F58"/>
    <mergeCell ref="G58:H58"/>
    <mergeCell ref="I58:J58"/>
    <mergeCell ref="L58:M58"/>
    <mergeCell ref="O58:P58"/>
    <mergeCell ref="B57:C57"/>
    <mergeCell ref="E57:F57"/>
    <mergeCell ref="G57:H57"/>
    <mergeCell ref="I57:J57"/>
    <mergeCell ref="L57:M57"/>
    <mergeCell ref="O57:P57"/>
    <mergeCell ref="O55:P55"/>
    <mergeCell ref="B56:C56"/>
    <mergeCell ref="E56:F56"/>
    <mergeCell ref="G56:H56"/>
    <mergeCell ref="I56:J56"/>
    <mergeCell ref="L56:M56"/>
    <mergeCell ref="O56:P56"/>
    <mergeCell ref="B54:C54"/>
    <mergeCell ref="E54:H54"/>
    <mergeCell ref="I54:J54"/>
    <mergeCell ref="L54:M54"/>
    <mergeCell ref="O54:P54"/>
    <mergeCell ref="B55:C55"/>
    <mergeCell ref="E55:F55"/>
    <mergeCell ref="G55:H55"/>
    <mergeCell ref="I55:J55"/>
    <mergeCell ref="L55:M55"/>
    <mergeCell ref="B53:C53"/>
    <mergeCell ref="E53:F53"/>
    <mergeCell ref="G53:H53"/>
    <mergeCell ref="I53:J53"/>
    <mergeCell ref="L53:M53"/>
    <mergeCell ref="O53:P53"/>
    <mergeCell ref="B52:C52"/>
    <mergeCell ref="E52:F52"/>
    <mergeCell ref="G52:H52"/>
    <mergeCell ref="I52:J52"/>
    <mergeCell ref="L52:M52"/>
    <mergeCell ref="O52:P52"/>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Instructions</vt:lpstr>
      <vt:lpstr>Cost Recovery</vt:lpstr>
      <vt:lpstr>QuickBooks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Nancy-Lea Smyth</dc:creator>
  <cp:lastModifiedBy>sandyrobertson</cp:lastModifiedBy>
  <cp:lastPrinted>2010-04-30T19:26:53Z</cp:lastPrinted>
  <dcterms:created xsi:type="dcterms:W3CDTF">2009-05-17T12:42:43Z</dcterms:created>
  <dcterms:modified xsi:type="dcterms:W3CDTF">2015-09-26T14:15:33Z</dcterms:modified>
</cp:coreProperties>
</file>